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3"/>
  <workbookPr defaultThemeVersion="166925"/>
  <mc:AlternateContent xmlns:mc="http://schemas.openxmlformats.org/markup-compatibility/2006">
    <mc:Choice Requires="x15">
      <x15ac:absPath xmlns:x15ac="http://schemas.microsoft.com/office/spreadsheetml/2010/11/ac" url="R:\01 - Marchés 2025\01 - AO\2025AF20 Télesurveillance examens IED\DCE\DCE à zipper\"/>
    </mc:Choice>
  </mc:AlternateContent>
  <xr:revisionPtr revIDLastSave="0" documentId="13_ncr:1_{92F3C332-8E6C-4CA4-9067-7F30C38E602F}" xr6:coauthVersionLast="36" xr6:coauthVersionMax="47" xr10:uidLastSave="{00000000-0000-0000-0000-000000000000}"/>
  <bookViews>
    <workbookView xWindow="0" yWindow="0" windowWidth="22005" windowHeight="7095" activeTab="2" xr2:uid="{D27152C0-6AC2-4D61-A218-85CA1EDDEFA8}"/>
  </bookViews>
  <sheets>
    <sheet name="A propos" sheetId="2" r:id="rId1"/>
    <sheet name="BPU" sheetId="3" r:id="rId2"/>
    <sheet name="DQE" sheetId="6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8" i="6" l="1"/>
  <c r="G38" i="6" s="1"/>
  <c r="E32" i="6"/>
  <c r="E28" i="6"/>
  <c r="E27" i="6"/>
  <c r="E26" i="6"/>
  <c r="E25" i="6"/>
  <c r="E21" i="6"/>
  <c r="E16" i="6"/>
  <c r="E15" i="6"/>
  <c r="E14" i="6"/>
  <c r="F23" i="3"/>
  <c r="E23" i="6" s="1"/>
  <c r="F22" i="3"/>
  <c r="E22" i="6" s="1"/>
  <c r="F21" i="3"/>
  <c r="F20" i="3"/>
  <c r="F19" i="3"/>
  <c r="E19" i="6" s="1"/>
  <c r="F28" i="3"/>
  <c r="F27" i="3"/>
  <c r="F26" i="3"/>
  <c r="F25" i="3"/>
  <c r="F32" i="3"/>
  <c r="F33" i="3"/>
  <c r="F34" i="3"/>
  <c r="F31" i="3"/>
  <c r="F17" i="3"/>
  <c r="E17" i="6" s="1"/>
  <c r="F16" i="3"/>
  <c r="F15" i="3"/>
  <c r="F30" i="3"/>
  <c r="F14" i="3"/>
  <c r="F38" i="3"/>
  <c r="F37" i="3"/>
  <c r="E37" i="6" s="1"/>
  <c r="G37" i="6" s="1"/>
  <c r="F36" i="3"/>
  <c r="E36" i="6" s="1"/>
  <c r="G15" i="6" l="1"/>
  <c r="E30" i="6"/>
  <c r="G30" i="6" s="1"/>
  <c r="E31" i="6"/>
  <c r="G31" i="6" s="1"/>
  <c r="G32" i="6"/>
  <c r="E34" i="6"/>
  <c r="G34" i="6" s="1"/>
  <c r="E33" i="6"/>
  <c r="G33" i="6" s="1"/>
  <c r="G22" i="6"/>
  <c r="G21" i="6"/>
  <c r="E20" i="6"/>
  <c r="G20" i="6" s="1"/>
  <c r="G16" i="6"/>
  <c r="G36" i="6"/>
  <c r="G25" i="6"/>
  <c r="G23" i="6"/>
  <c r="G26" i="6"/>
  <c r="G27" i="6"/>
  <c r="G28" i="6"/>
  <c r="G19" i="6"/>
  <c r="G17" i="6"/>
  <c r="G14" i="6"/>
  <c r="F11" i="3"/>
  <c r="E11" i="6" l="1"/>
  <c r="G11" i="6" s="1"/>
  <c r="G40" i="6" s="1"/>
</calcChain>
</file>

<file path=xl/sharedStrings.xml><?xml version="1.0" encoding="utf-8"?>
<sst xmlns="http://schemas.openxmlformats.org/spreadsheetml/2006/main" count="181" uniqueCount="79">
  <si>
    <t>Mission</t>
  </si>
  <si>
    <t>Unités d'œuvre</t>
  </si>
  <si>
    <t>Ref</t>
  </si>
  <si>
    <t>Libellé</t>
  </si>
  <si>
    <t>Type</t>
  </si>
  <si>
    <t>Prix unitaire
(€ HT)</t>
  </si>
  <si>
    <t>Taux TVA</t>
  </si>
  <si>
    <t>Prix unitaire
(€ TTC)</t>
  </si>
  <si>
    <t>Forfait</t>
  </si>
  <si>
    <t>Cadre de réponse financière</t>
  </si>
  <si>
    <t>Instructions à destination aux candidats</t>
  </si>
  <si>
    <t>Société :</t>
  </si>
  <si>
    <t>Le candidat renseigne les informations suivantes (cellule en vert) :</t>
  </si>
  <si>
    <t>- Nom de la société candidate</t>
  </si>
  <si>
    <t>- Taux de TVA applicable</t>
  </si>
  <si>
    <t>- Montant HT de chaque unité d'œuvre, exprimé en euros et à deux décimales maximum</t>
  </si>
  <si>
    <t>Toute cellule non renseignée sera valorisée à 0€</t>
  </si>
  <si>
    <t>Mise à disposition d’une plateforme de télésurveillance des examens en ligne et des services associés pour l’Institut de l’Enseignement à Distance (IED) de l’université Paris 8</t>
  </si>
  <si>
    <t>INIT</t>
  </si>
  <si>
    <t>Initialisation du marché et des services</t>
  </si>
  <si>
    <t xml:space="preserve">Le candidat ne doit modifier ni la structure du fichier, ni les données affichées (en dehors des informations à fournir). </t>
  </si>
  <si>
    <t>Forfait annuel</t>
  </si>
  <si>
    <t>Unitaire</t>
  </si>
  <si>
    <t>Interventions ponctuelles exceptionnelles</t>
  </si>
  <si>
    <t>1 heure d'intervention ponctuelle</t>
  </si>
  <si>
    <t>0,5 jour d'intervention ponctuelle</t>
  </si>
  <si>
    <t>1 jour d'intervention ponctuelle</t>
  </si>
  <si>
    <t>Forfait pour l'initialisalisation du marché et des services (dont personnalisation de la plateforme)</t>
  </si>
  <si>
    <t>Mise en place et déroulement des sessions d'examen (surveillance en temps réel)</t>
  </si>
  <si>
    <t>ABO-1000</t>
  </si>
  <si>
    <t>ABO-2000</t>
  </si>
  <si>
    <t>ABO-3000</t>
  </si>
  <si>
    <t>ABO-4000</t>
  </si>
  <si>
    <t>Abonnement à la plateforme</t>
  </si>
  <si>
    <t>EPR-50</t>
  </si>
  <si>
    <t>Préparation et configuration des épreuves pour une session d'examens</t>
  </si>
  <si>
    <t>EPR-100</t>
  </si>
  <si>
    <t>EPR-150</t>
  </si>
  <si>
    <t>EPR-200</t>
  </si>
  <si>
    <t>EPR-SUP</t>
  </si>
  <si>
    <t>Inscription des candidats à une session d'examens (dont tests de configuration, convocations aux épreuves…)</t>
  </si>
  <si>
    <r>
      <t>Préparation et configuration d'</t>
    </r>
    <r>
      <rPr>
        <u/>
        <sz val="10"/>
        <color theme="1"/>
        <rFont val="Calibri"/>
        <family val="2"/>
        <scheme val="minor"/>
      </rPr>
      <t>une épreuve</t>
    </r>
    <r>
      <rPr>
        <sz val="10"/>
        <color theme="1"/>
        <rFont val="Calibri"/>
        <family val="2"/>
        <scheme val="minor"/>
      </rPr>
      <t xml:space="preserve"> - nombre d'épreuves ≤ 50</t>
    </r>
  </si>
  <si>
    <r>
      <t>Préparation et configuration d'</t>
    </r>
    <r>
      <rPr>
        <u/>
        <sz val="10"/>
        <color theme="1"/>
        <rFont val="Calibri"/>
        <family val="2"/>
        <scheme val="minor"/>
      </rPr>
      <t>une épreuve</t>
    </r>
    <r>
      <rPr>
        <sz val="10"/>
        <color theme="1"/>
        <rFont val="Calibri"/>
        <family val="2"/>
        <scheme val="minor"/>
      </rPr>
      <t xml:space="preserve"> - nombre d'épreuves &gt; 50 et ≤ 100</t>
    </r>
  </si>
  <si>
    <r>
      <t>Préparation et configuration d'</t>
    </r>
    <r>
      <rPr>
        <u/>
        <sz val="10"/>
        <color theme="1"/>
        <rFont val="Calibri"/>
        <family val="2"/>
        <scheme val="minor"/>
      </rPr>
      <t>une épreuve</t>
    </r>
    <r>
      <rPr>
        <sz val="10"/>
        <color theme="1"/>
        <rFont val="Calibri"/>
        <family val="2"/>
        <scheme val="minor"/>
      </rPr>
      <t xml:space="preserve"> - nombre d'épreuves &gt; 100 et ≤ 150</t>
    </r>
  </si>
  <si>
    <r>
      <t>Préparation et configuration d'</t>
    </r>
    <r>
      <rPr>
        <u/>
        <sz val="10"/>
        <color theme="1"/>
        <rFont val="Calibri"/>
        <family val="2"/>
        <scheme val="minor"/>
      </rPr>
      <t>une épreuve</t>
    </r>
    <r>
      <rPr>
        <sz val="10"/>
        <color theme="1"/>
        <rFont val="Calibri"/>
        <family val="2"/>
        <scheme val="minor"/>
      </rPr>
      <t xml:space="preserve"> - nombre d'épreuves &gt; 150 et ≤ 200</t>
    </r>
  </si>
  <si>
    <r>
      <t>Préparation et configuration d'</t>
    </r>
    <r>
      <rPr>
        <u/>
        <sz val="10"/>
        <color theme="1"/>
        <rFont val="Calibri"/>
        <family val="2"/>
        <scheme val="minor"/>
      </rPr>
      <t>une épreuve</t>
    </r>
    <r>
      <rPr>
        <sz val="10"/>
        <color theme="1"/>
        <rFont val="Calibri"/>
        <family val="2"/>
        <scheme val="minor"/>
      </rPr>
      <t xml:space="preserve"> - nombre d'épreuves &gt; 200</t>
    </r>
  </si>
  <si>
    <r>
      <t>Inscription d'</t>
    </r>
    <r>
      <rPr>
        <u/>
        <sz val="10"/>
        <color theme="1"/>
        <rFont val="Calibri"/>
        <family val="2"/>
        <scheme val="minor"/>
      </rPr>
      <t>un candidat</t>
    </r>
    <r>
      <rPr>
        <sz val="10"/>
        <color theme="1"/>
        <rFont val="Calibri"/>
        <family val="2"/>
        <scheme val="minor"/>
      </rPr>
      <t xml:space="preserve"> à une session d'examens - nombre de candidats ≤ 1000</t>
    </r>
  </si>
  <si>
    <t>INS-1000</t>
  </si>
  <si>
    <t>INS-2000</t>
  </si>
  <si>
    <t>INS-3000</t>
  </si>
  <si>
    <t>INS-SUP</t>
  </si>
  <si>
    <t>Télésurveillance des examens (dont opérations post-épreuve)</t>
  </si>
  <si>
    <t>Télésurveillance d'un candidat pour une heure d'épreuve - nombre d'heures.candidats de surveillance &gt; 20 000 et ≤ 25 000</t>
  </si>
  <si>
    <t>SUR-20000</t>
  </si>
  <si>
    <t>SUR-25000</t>
  </si>
  <si>
    <t>SUR-30000</t>
  </si>
  <si>
    <t>SUR-35000</t>
  </si>
  <si>
    <t>SUR-SUP</t>
  </si>
  <si>
    <t>INT-1H</t>
  </si>
  <si>
    <t>INT-0,5J</t>
  </si>
  <si>
    <t>INT-1J</t>
  </si>
  <si>
    <t>Télésurveillance d'un candidat pour une heure d'épreuve - nombre d'heures.candidats de surveillance ≤ 10 000</t>
  </si>
  <si>
    <t>Télésurveillance d'un candidat pour une heure d'épreuve - nombre d'heures.candidats de surveillance &gt; 10 000 et ≤ 15 000</t>
  </si>
  <si>
    <t>Télésurveillance d'un candidat pour une heure d'épreuve - nombre d'heures.candidats de surveillance &gt; 15 000 et ≤ 20 000</t>
  </si>
  <si>
    <t>Télésurveillance d'un candidat pour une heure d'épreuve - nombre d'heures.candidats de surveillance &gt; 25 000</t>
  </si>
  <si>
    <r>
      <t>Inscription d'</t>
    </r>
    <r>
      <rPr>
        <u/>
        <sz val="10"/>
        <color theme="1"/>
        <rFont val="Calibri"/>
        <family val="2"/>
        <scheme val="minor"/>
      </rPr>
      <t>un candidat</t>
    </r>
    <r>
      <rPr>
        <sz val="10"/>
        <color theme="1"/>
        <rFont val="Calibri"/>
        <family val="2"/>
        <scheme val="minor"/>
      </rPr>
      <t xml:space="preserve"> à une session d'examens - nombre de candidats &gt; 1000 et ≤ 1500</t>
    </r>
  </si>
  <si>
    <t>Abonnement annuel d'accès la plateforme - nombre de connexions simultanées &gt; 1500 et ≤ 2000</t>
  </si>
  <si>
    <r>
      <t xml:space="preserve">Abonnement annuel d'accès la plateforme - nombre de connexions simultanées </t>
    </r>
    <r>
      <rPr>
        <sz val="10"/>
        <color theme="1"/>
        <rFont val="Aptos Narrow"/>
        <family val="2"/>
      </rPr>
      <t>≤</t>
    </r>
    <r>
      <rPr>
        <sz val="10"/>
        <color theme="1"/>
        <rFont val="Calibri"/>
        <family val="2"/>
        <scheme val="minor"/>
      </rPr>
      <t xml:space="preserve"> 1500</t>
    </r>
  </si>
  <si>
    <t>Abonnement annuel d'accès la plateforme - nombre de connexions simultanées &gt; 2000 et ≤ 2500</t>
  </si>
  <si>
    <t>Abonnement annuel d'accès la plateforme - nombre de connexions simultanées &gt; 2500 et ≤ 3000</t>
  </si>
  <si>
    <r>
      <t>Inscription d'</t>
    </r>
    <r>
      <rPr>
        <u/>
        <sz val="10"/>
        <color theme="1"/>
        <rFont val="Calibri"/>
        <family val="2"/>
        <scheme val="minor"/>
      </rPr>
      <t>un candidat</t>
    </r>
    <r>
      <rPr>
        <sz val="10"/>
        <color theme="1"/>
        <rFont val="Calibri"/>
        <family val="2"/>
        <scheme val="minor"/>
      </rPr>
      <t xml:space="preserve"> à une session d'examens - nombre de candidats &gt; 1500 et ≤ 2000</t>
    </r>
  </si>
  <si>
    <r>
      <t>Inscription d'</t>
    </r>
    <r>
      <rPr>
        <u/>
        <sz val="10"/>
        <color theme="1"/>
        <rFont val="Calibri"/>
        <family val="2"/>
        <scheme val="minor"/>
      </rPr>
      <t>un candidat</t>
    </r>
    <r>
      <rPr>
        <sz val="10"/>
        <color theme="1"/>
        <rFont val="Calibri"/>
        <family val="2"/>
        <scheme val="minor"/>
      </rPr>
      <t xml:space="preserve"> à une session d'examens - nombre de candidats &gt; 2000</t>
    </r>
  </si>
  <si>
    <t>Détail Quantitatif Estimatif (DQE)</t>
  </si>
  <si>
    <t>Qtté estimées</t>
  </si>
  <si>
    <t>Montant total DQE</t>
  </si>
  <si>
    <t>Montant total
(€ TTC)</t>
  </si>
  <si>
    <t>Référence : Accord-cadre n° 2025AF20</t>
  </si>
  <si>
    <t xml:space="preserve"> Accord-cadre n° 2025AF20</t>
  </si>
  <si>
    <t>Bordereau des Prix (BP)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</si>
</sst>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ptos Narrow"/>
      <family val="2"/>
    </font>
    <font>
      <u/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9" fontId="0" fillId="4" borderId="0" xfId="0" applyNumberFormat="1" applyFill="1"/>
    <xf numFmtId="0" fontId="7" fillId="3" borderId="1" xfId="0" applyFont="1" applyFill="1" applyBorder="1"/>
    <xf numFmtId="0" fontId="8" fillId="2" borderId="1" xfId="0" applyFont="1" applyFill="1" applyBorder="1"/>
    <xf numFmtId="0" fontId="9" fillId="0" borderId="1" xfId="0" applyFont="1" applyBorder="1"/>
    <xf numFmtId="0" fontId="9" fillId="0" borderId="1" xfId="0" applyFont="1" applyBorder="1" applyAlignment="1">
      <alignment vertical="center" wrapText="1"/>
    </xf>
    <xf numFmtId="44" fontId="9" fillId="4" borderId="1" xfId="1" applyFont="1" applyFill="1" applyBorder="1"/>
    <xf numFmtId="44" fontId="9" fillId="0" borderId="1" xfId="1" applyFont="1" applyBorder="1"/>
    <xf numFmtId="0" fontId="0" fillId="0" borderId="2" xfId="0" applyBorder="1"/>
    <xf numFmtId="44" fontId="0" fillId="0" borderId="0" xfId="0" applyNumberFormat="1"/>
    <xf numFmtId="0" fontId="7" fillId="5" borderId="1" xfId="0" applyFont="1" applyFill="1" applyBorder="1"/>
    <xf numFmtId="0" fontId="9" fillId="5" borderId="1" xfId="0" applyFont="1" applyFill="1" applyBorder="1"/>
    <xf numFmtId="44" fontId="9" fillId="5" borderId="1" xfId="1" applyFont="1" applyFill="1" applyBorder="1"/>
    <xf numFmtId="0" fontId="0" fillId="0" borderId="0" xfId="0"/>
    <xf numFmtId="0" fontId="5" fillId="0" borderId="2" xfId="0" applyFont="1" applyBorder="1" applyAlignment="1">
      <alignment horizontal="right"/>
    </xf>
    <xf numFmtId="44" fontId="8" fillId="2" borderId="1" xfId="1" applyFont="1" applyFill="1" applyBorder="1"/>
    <xf numFmtId="0" fontId="9" fillId="0" borderId="1" xfId="0" applyFont="1" applyFill="1" applyBorder="1"/>
    <xf numFmtId="44" fontId="5" fillId="0" borderId="4" xfId="1" applyFont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/>
    <xf numFmtId="0" fontId="4" fillId="0" borderId="0" xfId="0" applyFont="1" applyAlignment="1">
      <alignment horizontal="center"/>
    </xf>
    <xf numFmtId="0" fontId="0" fillId="0" borderId="0" xfId="0" quotePrefix="1"/>
    <xf numFmtId="0" fontId="6" fillId="0" borderId="0" xfId="0" applyFont="1" applyAlignment="1">
      <alignment horizontal="left" indent="1"/>
    </xf>
    <xf numFmtId="0" fontId="12" fillId="6" borderId="0" xfId="0" applyFont="1" applyFill="1" applyAlignment="1">
      <alignment horizontal="center"/>
    </xf>
    <xf numFmtId="0" fontId="13" fillId="2" borderId="2" xfId="0" applyFont="1" applyFill="1" applyBorder="1" applyAlignment="1">
      <alignment horizontal="center"/>
    </xf>
    <xf numFmtId="0" fontId="13" fillId="2" borderId="3" xfId="0" applyFont="1" applyFill="1" applyBorder="1" applyAlignment="1">
      <alignment horizontal="center"/>
    </xf>
    <xf numFmtId="0" fontId="13" fillId="2" borderId="4" xfId="0" applyFont="1" applyFill="1" applyBorder="1" applyAlignment="1">
      <alignment horizontal="center"/>
    </xf>
    <xf numFmtId="0" fontId="14" fillId="6" borderId="0" xfId="0" applyFont="1" applyFill="1" applyAlignment="1">
      <alignment horizontal="center"/>
    </xf>
    <xf numFmtId="0" fontId="5" fillId="4" borderId="3" xfId="0" applyFont="1" applyFill="1" applyBorder="1" applyAlignment="1">
      <alignment horizontal="left"/>
    </xf>
    <xf numFmtId="0" fontId="5" fillId="4" borderId="4" xfId="0" applyFont="1" applyFill="1" applyBorder="1" applyAlignment="1">
      <alignment horizontal="left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/>
    </xf>
    <xf numFmtId="0" fontId="7" fillId="3" borderId="1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BD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424285</xdr:colOff>
      <xdr:row>4</xdr:row>
      <xdr:rowOff>161924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75D113A3-10F9-7E8F-9B8C-FEAFEA7167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19710" cy="92392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10</xdr:col>
      <xdr:colOff>385452</xdr:colOff>
      <xdr:row>0</xdr:row>
      <xdr:rowOff>47625</xdr:rowOff>
    </xdr:from>
    <xdr:to>
      <xdr:col>13</xdr:col>
      <xdr:colOff>0</xdr:colOff>
      <xdr:row>5</xdr:row>
      <xdr:rowOff>9525</xdr:rowOff>
    </xdr:to>
    <xdr:pic>
      <xdr:nvPicPr>
        <xdr:cNvPr id="4" name="Image 3" descr="Institut d'Enseignement à Distance - Université Paris 8 - Université Paris 8">
          <a:extLst>
            <a:ext uri="{FF2B5EF4-FFF2-40B4-BE49-F238E27FC236}">
              <a16:creationId xmlns:a16="http://schemas.microsoft.com/office/drawing/2014/main" id="{9BA7829D-421C-BE02-0AAE-8DF06D37DA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14877" y="47625"/>
          <a:ext cx="1900548" cy="914400"/>
        </a:xfrm>
        <a:prstGeom prst="rect">
          <a:avLst/>
        </a:prstGeom>
        <a:solidFill>
          <a:schemeClr val="bg1"/>
        </a:solidFill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C2B3F-418D-4B9C-8741-AFEF5A9C63E8}">
  <sheetPr>
    <pageSetUpPr fitToPage="1"/>
  </sheetPr>
  <dimension ref="A10:M22"/>
  <sheetViews>
    <sheetView topLeftCell="A10" workbookViewId="0">
      <selection activeCell="A11" sqref="A11:M11"/>
    </sheetView>
  </sheetViews>
  <sheetFormatPr baseColWidth="10" defaultRowHeight="15"/>
  <cols>
    <col min="1" max="1" width="5.85546875" customWidth="1"/>
    <col min="2" max="2" width="5.140625" customWidth="1"/>
  </cols>
  <sheetData>
    <row r="10" spans="1:13" ht="78" customHeight="1">
      <c r="A10" s="22" t="s">
        <v>17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</row>
    <row r="11" spans="1:13">
      <c r="A11" s="27" t="s">
        <v>76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</row>
    <row r="12" spans="1:13" ht="18.75">
      <c r="A12" s="1"/>
    </row>
    <row r="13" spans="1:13" ht="15.75">
      <c r="A13" s="24" t="s">
        <v>9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</row>
    <row r="15" spans="1:13">
      <c r="A15" s="2" t="s">
        <v>10</v>
      </c>
    </row>
    <row r="16" spans="1:13">
      <c r="B16" s="23" t="s">
        <v>20</v>
      </c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</row>
    <row r="17" spans="2:13">
      <c r="B17" s="23" t="s">
        <v>12</v>
      </c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</row>
    <row r="18" spans="2:13">
      <c r="C18" s="25" t="s">
        <v>13</v>
      </c>
      <c r="D18" s="25"/>
      <c r="E18" s="25"/>
      <c r="F18" s="25"/>
      <c r="G18" s="25"/>
      <c r="H18" s="25"/>
      <c r="I18" s="25"/>
      <c r="J18" s="25"/>
      <c r="K18" s="25"/>
      <c r="L18" s="25"/>
      <c r="M18" s="25"/>
    </row>
    <row r="19" spans="2:13">
      <c r="C19" s="25" t="s">
        <v>14</v>
      </c>
      <c r="D19" s="25"/>
      <c r="E19" s="25"/>
      <c r="F19" s="25"/>
      <c r="G19" s="25"/>
      <c r="H19" s="25"/>
      <c r="I19" s="25"/>
      <c r="J19" s="25"/>
      <c r="K19" s="25"/>
      <c r="L19" s="25"/>
      <c r="M19" s="25"/>
    </row>
    <row r="20" spans="2:13">
      <c r="C20" s="25" t="s">
        <v>15</v>
      </c>
      <c r="D20" s="25"/>
      <c r="E20" s="25"/>
      <c r="F20" s="25"/>
      <c r="G20" s="25"/>
      <c r="H20" s="25"/>
      <c r="I20" s="25"/>
      <c r="J20" s="25"/>
      <c r="K20" s="25"/>
      <c r="L20" s="25"/>
      <c r="M20" s="25"/>
    </row>
    <row r="21" spans="2:13">
      <c r="C21" s="26" t="s">
        <v>16</v>
      </c>
      <c r="D21" s="26"/>
      <c r="E21" s="26"/>
      <c r="F21" s="26"/>
      <c r="G21" s="26"/>
      <c r="H21" s="26"/>
      <c r="I21" s="26"/>
      <c r="J21" s="26"/>
      <c r="K21" s="26"/>
      <c r="L21" s="26"/>
      <c r="M21" s="26"/>
    </row>
    <row r="22" spans="2:13"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</row>
  </sheetData>
  <mergeCells count="10">
    <mergeCell ref="A10:M10"/>
    <mergeCell ref="B16:M16"/>
    <mergeCell ref="A13:L13"/>
    <mergeCell ref="C22:M22"/>
    <mergeCell ref="B17:M17"/>
    <mergeCell ref="C18:M18"/>
    <mergeCell ref="C19:M19"/>
    <mergeCell ref="C20:M20"/>
    <mergeCell ref="C21:M21"/>
    <mergeCell ref="A11:M11"/>
  </mergeCells>
  <pageMargins left="0.39370078740157483" right="0.39370078740157483" top="0.47244094488188981" bottom="0.47244094488188981" header="0.11811023622047245" footer="0.11811023622047245"/>
  <pageSetup paperSize="9" scale="64" fitToHeight="0" orientation="portrait" r:id="rId1"/>
  <headerFooter>
    <oddFooter>&amp;L&amp;F-&amp;A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73677-E80F-423D-B145-1A45A191A720}">
  <sheetPr>
    <tabColor theme="3"/>
    <pageSetUpPr fitToPage="1"/>
  </sheetPr>
  <dimension ref="A1:O38"/>
  <sheetViews>
    <sheetView zoomScale="120" zoomScaleNormal="120" workbookViewId="0">
      <selection activeCell="A2" sqref="A2:F2"/>
    </sheetView>
  </sheetViews>
  <sheetFormatPr baseColWidth="10" defaultRowHeight="15"/>
  <cols>
    <col min="1" max="1" width="10.140625" customWidth="1"/>
    <col min="2" max="2" width="9.140625" customWidth="1"/>
    <col min="3" max="3" width="97.28515625" customWidth="1"/>
    <col min="4" max="4" width="12.42578125" customWidth="1"/>
    <col min="5" max="6" width="15.28515625" customWidth="1"/>
  </cols>
  <sheetData>
    <row r="1" spans="1:15" s="16" customFormat="1" ht="39" customHeight="1">
      <c r="A1" s="22" t="s">
        <v>17</v>
      </c>
      <c r="B1" s="22"/>
      <c r="C1" s="22"/>
      <c r="D1" s="22"/>
      <c r="E1" s="22"/>
      <c r="F1" s="22"/>
      <c r="G1" s="21"/>
      <c r="H1" s="21"/>
      <c r="I1" s="21"/>
      <c r="J1" s="21"/>
      <c r="K1" s="21"/>
      <c r="L1" s="21"/>
      <c r="M1" s="21"/>
      <c r="N1" s="21"/>
      <c r="O1" s="21"/>
    </row>
    <row r="2" spans="1:15" s="16" customFormat="1" ht="18.75">
      <c r="A2" s="31" t="s">
        <v>77</v>
      </c>
      <c r="B2" s="31"/>
      <c r="C2" s="31"/>
      <c r="D2" s="31"/>
      <c r="E2" s="31"/>
      <c r="F2" s="31"/>
      <c r="G2" s="21"/>
      <c r="H2" s="21"/>
      <c r="I2" s="21"/>
      <c r="J2" s="21"/>
      <c r="K2" s="21"/>
      <c r="L2" s="21"/>
      <c r="M2" s="21"/>
      <c r="N2" s="21"/>
      <c r="O2" s="21"/>
    </row>
    <row r="3" spans="1:15" s="16" customFormat="1" ht="18.75">
      <c r="G3" s="21"/>
      <c r="H3" s="21"/>
      <c r="I3" s="21"/>
      <c r="J3" s="21"/>
      <c r="K3" s="21"/>
      <c r="L3" s="21"/>
      <c r="M3" s="21"/>
      <c r="N3" s="21"/>
      <c r="O3" s="21"/>
    </row>
    <row r="4" spans="1:15" ht="23.25">
      <c r="A4" s="28" t="s">
        <v>78</v>
      </c>
      <c r="B4" s="29"/>
      <c r="C4" s="29"/>
      <c r="D4" s="29"/>
      <c r="E4" s="29"/>
      <c r="F4" s="30"/>
      <c r="G4" s="21"/>
      <c r="H4" s="21"/>
      <c r="I4" s="21"/>
      <c r="J4" s="21"/>
      <c r="K4" s="21"/>
      <c r="L4" s="21"/>
      <c r="M4" s="21"/>
      <c r="N4" s="21"/>
      <c r="O4" s="21"/>
    </row>
    <row r="6" spans="1:15">
      <c r="A6" s="11" t="s">
        <v>11</v>
      </c>
      <c r="B6" s="32"/>
      <c r="C6" s="33"/>
    </row>
    <row r="7" spans="1:15">
      <c r="E7" s="3" t="s">
        <v>6</v>
      </c>
      <c r="F7" s="4">
        <v>0.2</v>
      </c>
    </row>
    <row r="8" spans="1:15">
      <c r="A8" s="34" t="s">
        <v>0</v>
      </c>
      <c r="B8" s="35" t="s">
        <v>1</v>
      </c>
      <c r="C8" s="35"/>
      <c r="D8" s="35"/>
      <c r="E8" s="36" t="s">
        <v>5</v>
      </c>
      <c r="F8" s="36" t="s">
        <v>7</v>
      </c>
    </row>
    <row r="9" spans="1:15">
      <c r="A9" s="34"/>
      <c r="B9" s="5" t="s">
        <v>2</v>
      </c>
      <c r="C9" s="5" t="s">
        <v>3</v>
      </c>
      <c r="D9" s="5" t="s">
        <v>4</v>
      </c>
      <c r="E9" s="36"/>
      <c r="F9" s="36"/>
    </row>
    <row r="10" spans="1:15">
      <c r="A10" s="6"/>
      <c r="B10" s="6" t="s">
        <v>19</v>
      </c>
      <c r="C10" s="6"/>
      <c r="D10" s="6"/>
      <c r="E10" s="6"/>
      <c r="F10" s="6"/>
    </row>
    <row r="11" spans="1:15">
      <c r="A11" s="7"/>
      <c r="B11" s="8" t="s">
        <v>18</v>
      </c>
      <c r="C11" s="8" t="s">
        <v>27</v>
      </c>
      <c r="D11" s="7" t="s">
        <v>8</v>
      </c>
      <c r="E11" s="9"/>
      <c r="F11" s="10">
        <f>E11*(1+$F$7)</f>
        <v>0</v>
      </c>
    </row>
    <row r="12" spans="1:15">
      <c r="A12" s="6"/>
      <c r="B12" s="6" t="s">
        <v>28</v>
      </c>
      <c r="C12" s="6"/>
      <c r="D12" s="6"/>
      <c r="E12" s="6"/>
      <c r="F12" s="6"/>
    </row>
    <row r="13" spans="1:15">
      <c r="A13" s="7"/>
      <c r="B13" s="13" t="s">
        <v>33</v>
      </c>
      <c r="C13" s="13"/>
      <c r="D13" s="14"/>
      <c r="E13" s="15"/>
      <c r="F13" s="15"/>
    </row>
    <row r="14" spans="1:15">
      <c r="A14" s="7"/>
      <c r="B14" s="7" t="s">
        <v>29</v>
      </c>
      <c r="C14" s="7" t="s">
        <v>67</v>
      </c>
      <c r="D14" s="7" t="s">
        <v>21</v>
      </c>
      <c r="E14" s="9"/>
      <c r="F14" s="10">
        <f t="shared" ref="F14" si="0">E14*(1+$F$7)</f>
        <v>0</v>
      </c>
    </row>
    <row r="15" spans="1:15">
      <c r="A15" s="7"/>
      <c r="B15" s="7" t="s">
        <v>30</v>
      </c>
      <c r="C15" s="7" t="s">
        <v>66</v>
      </c>
      <c r="D15" s="7" t="s">
        <v>21</v>
      </c>
      <c r="E15" s="9"/>
      <c r="F15" s="10">
        <f t="shared" ref="F15:F17" si="1">E15*(1+$F$7)</f>
        <v>0</v>
      </c>
    </row>
    <row r="16" spans="1:15">
      <c r="A16" s="7"/>
      <c r="B16" s="7" t="s">
        <v>31</v>
      </c>
      <c r="C16" s="7" t="s">
        <v>68</v>
      </c>
      <c r="D16" s="7" t="s">
        <v>21</v>
      </c>
      <c r="E16" s="9"/>
      <c r="F16" s="10">
        <f t="shared" si="1"/>
        <v>0</v>
      </c>
    </row>
    <row r="17" spans="1:6">
      <c r="A17" s="7"/>
      <c r="B17" s="7" t="s">
        <v>32</v>
      </c>
      <c r="C17" s="7" t="s">
        <v>69</v>
      </c>
      <c r="D17" s="7" t="s">
        <v>21</v>
      </c>
      <c r="E17" s="9"/>
      <c r="F17" s="10">
        <f t="shared" si="1"/>
        <v>0</v>
      </c>
    </row>
    <row r="18" spans="1:6">
      <c r="A18" s="7"/>
      <c r="B18" s="13" t="s">
        <v>35</v>
      </c>
      <c r="C18" s="13"/>
      <c r="D18" s="14"/>
      <c r="E18" s="15"/>
      <c r="F18" s="15"/>
    </row>
    <row r="19" spans="1:6">
      <c r="A19" s="7"/>
      <c r="B19" s="7" t="s">
        <v>34</v>
      </c>
      <c r="C19" s="7" t="s">
        <v>41</v>
      </c>
      <c r="D19" s="7" t="s">
        <v>22</v>
      </c>
      <c r="E19" s="9"/>
      <c r="F19" s="10">
        <f t="shared" ref="F19:F23" si="2">E19*(1+$F$7)</f>
        <v>0</v>
      </c>
    </row>
    <row r="20" spans="1:6">
      <c r="A20" s="7"/>
      <c r="B20" s="7" t="s">
        <v>36</v>
      </c>
      <c r="C20" s="7" t="s">
        <v>42</v>
      </c>
      <c r="D20" s="7" t="s">
        <v>22</v>
      </c>
      <c r="E20" s="9"/>
      <c r="F20" s="10">
        <f t="shared" si="2"/>
        <v>0</v>
      </c>
    </row>
    <row r="21" spans="1:6">
      <c r="A21" s="7"/>
      <c r="B21" s="7" t="s">
        <v>37</v>
      </c>
      <c r="C21" s="7" t="s">
        <v>43</v>
      </c>
      <c r="D21" s="7" t="s">
        <v>22</v>
      </c>
      <c r="E21" s="9"/>
      <c r="F21" s="10">
        <f t="shared" si="2"/>
        <v>0</v>
      </c>
    </row>
    <row r="22" spans="1:6">
      <c r="A22" s="7"/>
      <c r="B22" s="7" t="s">
        <v>38</v>
      </c>
      <c r="C22" s="7" t="s">
        <v>44</v>
      </c>
      <c r="D22" s="7" t="s">
        <v>22</v>
      </c>
      <c r="E22" s="9"/>
      <c r="F22" s="10">
        <f t="shared" si="2"/>
        <v>0</v>
      </c>
    </row>
    <row r="23" spans="1:6">
      <c r="A23" s="7"/>
      <c r="B23" s="7" t="s">
        <v>39</v>
      </c>
      <c r="C23" s="7" t="s">
        <v>45</v>
      </c>
      <c r="D23" s="7" t="s">
        <v>22</v>
      </c>
      <c r="E23" s="9"/>
      <c r="F23" s="10">
        <f t="shared" si="2"/>
        <v>0</v>
      </c>
    </row>
    <row r="24" spans="1:6">
      <c r="A24" s="7"/>
      <c r="B24" s="13" t="s">
        <v>40</v>
      </c>
      <c r="C24" s="13"/>
      <c r="D24" s="14"/>
      <c r="E24" s="15"/>
      <c r="F24" s="15"/>
    </row>
    <row r="25" spans="1:6">
      <c r="A25" s="7"/>
      <c r="B25" s="7" t="s">
        <v>47</v>
      </c>
      <c r="C25" s="7" t="s">
        <v>46</v>
      </c>
      <c r="D25" s="7" t="s">
        <v>22</v>
      </c>
      <c r="E25" s="9"/>
      <c r="F25" s="10">
        <f t="shared" ref="F25:F28" si="3">E25*(1+$F$7)</f>
        <v>0</v>
      </c>
    </row>
    <row r="26" spans="1:6">
      <c r="A26" s="7"/>
      <c r="B26" s="7" t="s">
        <v>48</v>
      </c>
      <c r="C26" s="7" t="s">
        <v>65</v>
      </c>
      <c r="D26" s="7" t="s">
        <v>22</v>
      </c>
      <c r="E26" s="9"/>
      <c r="F26" s="10">
        <f t="shared" si="3"/>
        <v>0</v>
      </c>
    </row>
    <row r="27" spans="1:6">
      <c r="A27" s="7"/>
      <c r="B27" s="7" t="s">
        <v>49</v>
      </c>
      <c r="C27" s="7" t="s">
        <v>70</v>
      </c>
      <c r="D27" s="7" t="s">
        <v>22</v>
      </c>
      <c r="E27" s="9"/>
      <c r="F27" s="10">
        <f t="shared" si="3"/>
        <v>0</v>
      </c>
    </row>
    <row r="28" spans="1:6">
      <c r="A28" s="7"/>
      <c r="B28" s="7" t="s">
        <v>50</v>
      </c>
      <c r="C28" s="7" t="s">
        <v>71</v>
      </c>
      <c r="D28" s="7" t="s">
        <v>22</v>
      </c>
      <c r="E28" s="9"/>
      <c r="F28" s="10">
        <f t="shared" si="3"/>
        <v>0</v>
      </c>
    </row>
    <row r="29" spans="1:6">
      <c r="A29" s="7"/>
      <c r="B29" s="13" t="s">
        <v>51</v>
      </c>
      <c r="C29" s="13"/>
      <c r="D29" s="14"/>
      <c r="E29" s="15"/>
      <c r="F29" s="15"/>
    </row>
    <row r="30" spans="1:6">
      <c r="A30" s="7"/>
      <c r="B30" s="7" t="s">
        <v>53</v>
      </c>
      <c r="C30" s="7" t="s">
        <v>61</v>
      </c>
      <c r="D30" s="7" t="s">
        <v>22</v>
      </c>
      <c r="E30" s="9"/>
      <c r="F30" s="10">
        <f t="shared" ref="F30" si="4">E30*(1+$F$7)</f>
        <v>0</v>
      </c>
    </row>
    <row r="31" spans="1:6">
      <c r="A31" s="7"/>
      <c r="B31" s="7" t="s">
        <v>54</v>
      </c>
      <c r="C31" s="7" t="s">
        <v>62</v>
      </c>
      <c r="D31" s="7" t="s">
        <v>22</v>
      </c>
      <c r="E31" s="9"/>
      <c r="F31" s="10">
        <f t="shared" ref="F31" si="5">E31*(1+$F$7)</f>
        <v>0</v>
      </c>
    </row>
    <row r="32" spans="1:6">
      <c r="A32" s="7"/>
      <c r="B32" s="7" t="s">
        <v>55</v>
      </c>
      <c r="C32" s="7" t="s">
        <v>63</v>
      </c>
      <c r="D32" s="7" t="s">
        <v>22</v>
      </c>
      <c r="E32" s="9"/>
      <c r="F32" s="10">
        <f t="shared" ref="F32:F34" si="6">E32*(1+$F$7)</f>
        <v>0</v>
      </c>
    </row>
    <row r="33" spans="1:6">
      <c r="A33" s="7"/>
      <c r="B33" s="7" t="s">
        <v>56</v>
      </c>
      <c r="C33" s="7" t="s">
        <v>52</v>
      </c>
      <c r="D33" s="7" t="s">
        <v>22</v>
      </c>
      <c r="E33" s="9"/>
      <c r="F33" s="10">
        <f t="shared" si="6"/>
        <v>0</v>
      </c>
    </row>
    <row r="34" spans="1:6">
      <c r="A34" s="7"/>
      <c r="B34" s="7" t="s">
        <v>57</v>
      </c>
      <c r="C34" s="7" t="s">
        <v>64</v>
      </c>
      <c r="D34" s="7" t="s">
        <v>22</v>
      </c>
      <c r="E34" s="9"/>
      <c r="F34" s="10">
        <f t="shared" si="6"/>
        <v>0</v>
      </c>
    </row>
    <row r="35" spans="1:6">
      <c r="A35" s="6"/>
      <c r="B35" s="6" t="s">
        <v>23</v>
      </c>
      <c r="C35" s="6"/>
      <c r="D35" s="6"/>
      <c r="E35" s="6"/>
      <c r="F35" s="6"/>
    </row>
    <row r="36" spans="1:6">
      <c r="A36" s="7"/>
      <c r="B36" s="7" t="s">
        <v>58</v>
      </c>
      <c r="C36" s="7" t="s">
        <v>24</v>
      </c>
      <c r="D36" s="7" t="s">
        <v>22</v>
      </c>
      <c r="E36" s="9"/>
      <c r="F36" s="10">
        <f t="shared" ref="F36:F38" si="7">E36*(1+$F$7)</f>
        <v>0</v>
      </c>
    </row>
    <row r="37" spans="1:6">
      <c r="A37" s="7"/>
      <c r="B37" s="7" t="s">
        <v>59</v>
      </c>
      <c r="C37" s="7" t="s">
        <v>25</v>
      </c>
      <c r="D37" s="7" t="s">
        <v>22</v>
      </c>
      <c r="E37" s="9"/>
      <c r="F37" s="10">
        <f t="shared" si="7"/>
        <v>0</v>
      </c>
    </row>
    <row r="38" spans="1:6">
      <c r="A38" s="7"/>
      <c r="B38" s="7" t="s">
        <v>60</v>
      </c>
      <c r="C38" s="7" t="s">
        <v>26</v>
      </c>
      <c r="D38" s="7" t="s">
        <v>22</v>
      </c>
      <c r="E38" s="9"/>
      <c r="F38" s="10">
        <f t="shared" si="7"/>
        <v>0</v>
      </c>
    </row>
  </sheetData>
  <mergeCells count="8">
    <mergeCell ref="A1:F1"/>
    <mergeCell ref="A4:F4"/>
    <mergeCell ref="A2:F2"/>
    <mergeCell ref="B6:C6"/>
    <mergeCell ref="A8:A9"/>
    <mergeCell ref="B8:D8"/>
    <mergeCell ref="E8:E9"/>
    <mergeCell ref="F8:F9"/>
  </mergeCells>
  <pageMargins left="0.39370078740157483" right="0.39370078740157483" top="0.47244094488188981" bottom="0.47244094488188981" header="0.11811023622047245" footer="0.11811023622047245"/>
  <pageSetup paperSize="9" scale="87" fitToHeight="0" orientation="landscape" r:id="rId1"/>
  <headerFooter>
    <oddFooter>&amp;L&amp;F-&amp;A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CC349-2BFC-4D3B-B794-9C646E956D5B}">
  <sheetPr>
    <tabColor theme="3"/>
    <pageSetUpPr fitToPage="1"/>
  </sheetPr>
  <dimension ref="A1:O41"/>
  <sheetViews>
    <sheetView tabSelected="1" zoomScaleNormal="100" workbookViewId="0">
      <selection activeCell="A2" sqref="A2:G2"/>
    </sheetView>
  </sheetViews>
  <sheetFormatPr baseColWidth="10" defaultRowHeight="15"/>
  <cols>
    <col min="1" max="1" width="10.140625" customWidth="1"/>
    <col min="2" max="2" width="9.140625" customWidth="1"/>
    <col min="3" max="3" width="97.28515625" customWidth="1"/>
    <col min="4" max="4" width="12.42578125" customWidth="1"/>
    <col min="5" max="5" width="15.28515625" customWidth="1"/>
    <col min="6" max="6" width="10" customWidth="1"/>
    <col min="7" max="7" width="17" customWidth="1"/>
  </cols>
  <sheetData>
    <row r="1" spans="1:15" s="16" customFormat="1" ht="39" customHeight="1">
      <c r="A1" s="22" t="s">
        <v>17</v>
      </c>
      <c r="B1" s="22"/>
      <c r="C1" s="22"/>
      <c r="D1" s="22"/>
      <c r="E1" s="22"/>
      <c r="F1" s="22"/>
      <c r="G1" s="22"/>
      <c r="H1" s="21"/>
      <c r="I1" s="21"/>
      <c r="J1" s="21"/>
      <c r="K1" s="21"/>
      <c r="L1" s="21"/>
      <c r="M1" s="21"/>
      <c r="N1" s="21"/>
      <c r="O1" s="21"/>
    </row>
    <row r="2" spans="1:15" s="16" customFormat="1" ht="18.75">
      <c r="A2" s="31" t="s">
        <v>77</v>
      </c>
      <c r="B2" s="31"/>
      <c r="C2" s="31"/>
      <c r="D2" s="31"/>
      <c r="E2" s="31"/>
      <c r="F2" s="31"/>
      <c r="G2" s="31"/>
      <c r="H2" s="21"/>
      <c r="I2" s="21"/>
      <c r="J2" s="21"/>
      <c r="K2" s="21"/>
      <c r="L2" s="21"/>
      <c r="M2" s="21"/>
      <c r="N2" s="21"/>
      <c r="O2" s="21"/>
    </row>
    <row r="3" spans="1:15" s="16" customFormat="1" ht="18.75">
      <c r="G3" s="21"/>
      <c r="H3" s="21"/>
      <c r="I3" s="21"/>
      <c r="J3" s="21"/>
      <c r="K3" s="21"/>
      <c r="L3" s="21"/>
      <c r="M3" s="21"/>
      <c r="N3" s="21"/>
      <c r="O3" s="21"/>
    </row>
    <row r="4" spans="1:15" ht="23.25">
      <c r="A4" s="38" t="s">
        <v>72</v>
      </c>
      <c r="B4" s="38"/>
      <c r="C4" s="38"/>
      <c r="D4" s="38"/>
      <c r="E4" s="38"/>
      <c r="F4" s="38"/>
      <c r="G4" s="38"/>
    </row>
    <row r="6" spans="1:15">
      <c r="A6" s="11" t="s">
        <v>11</v>
      </c>
      <c r="B6" s="32"/>
      <c r="C6" s="33"/>
    </row>
    <row r="7" spans="1:15">
      <c r="D7" s="3"/>
    </row>
    <row r="8" spans="1:15">
      <c r="A8" s="34" t="s">
        <v>0</v>
      </c>
      <c r="B8" s="35" t="s">
        <v>1</v>
      </c>
      <c r="C8" s="35"/>
      <c r="D8" s="35"/>
      <c r="E8" s="37" t="s">
        <v>7</v>
      </c>
      <c r="F8" s="37" t="s">
        <v>73</v>
      </c>
      <c r="G8" s="37" t="s">
        <v>75</v>
      </c>
    </row>
    <row r="9" spans="1:15">
      <c r="A9" s="34"/>
      <c r="B9" s="5" t="s">
        <v>2</v>
      </c>
      <c r="C9" s="5" t="s">
        <v>3</v>
      </c>
      <c r="D9" s="5" t="s">
        <v>4</v>
      </c>
      <c r="E9" s="37"/>
      <c r="F9" s="37"/>
      <c r="G9" s="37"/>
    </row>
    <row r="10" spans="1:15">
      <c r="A10" s="6"/>
      <c r="B10" s="6" t="s">
        <v>19</v>
      </c>
      <c r="C10" s="6"/>
      <c r="D10" s="6"/>
      <c r="E10" s="6"/>
      <c r="F10" s="6"/>
      <c r="G10" s="6"/>
    </row>
    <row r="11" spans="1:15">
      <c r="A11" s="7"/>
      <c r="B11" s="8" t="s">
        <v>18</v>
      </c>
      <c r="C11" s="8" t="s">
        <v>27</v>
      </c>
      <c r="D11" s="7" t="s">
        <v>8</v>
      </c>
      <c r="E11" s="10">
        <f>BPU!F11</f>
        <v>0</v>
      </c>
      <c r="F11" s="7">
        <v>1</v>
      </c>
      <c r="G11" s="10">
        <f>E11*F11</f>
        <v>0</v>
      </c>
      <c r="I11" s="12"/>
    </row>
    <row r="12" spans="1:15">
      <c r="A12" s="6"/>
      <c r="B12" s="6" t="s">
        <v>28</v>
      </c>
      <c r="C12" s="6"/>
      <c r="D12" s="6"/>
      <c r="E12" s="6"/>
      <c r="F12" s="6"/>
      <c r="G12" s="18"/>
    </row>
    <row r="13" spans="1:15">
      <c r="A13" s="7"/>
      <c r="B13" s="13" t="s">
        <v>33</v>
      </c>
      <c r="C13" s="13"/>
      <c r="D13" s="14"/>
      <c r="E13" s="15"/>
      <c r="F13" s="14"/>
      <c r="G13" s="15"/>
    </row>
    <row r="14" spans="1:15">
      <c r="A14" s="7"/>
      <c r="B14" s="7" t="s">
        <v>29</v>
      </c>
      <c r="C14" s="7" t="s">
        <v>67</v>
      </c>
      <c r="D14" s="7" t="s">
        <v>21</v>
      </c>
      <c r="E14" s="10">
        <f>BPU!F14</f>
        <v>0</v>
      </c>
      <c r="F14" s="7">
        <v>0</v>
      </c>
      <c r="G14" s="10">
        <f t="shared" ref="G14:G17" si="0">E14*F14</f>
        <v>0</v>
      </c>
    </row>
    <row r="15" spans="1:15">
      <c r="A15" s="7"/>
      <c r="B15" s="7" t="s">
        <v>30</v>
      </c>
      <c r="C15" s="7" t="s">
        <v>66</v>
      </c>
      <c r="D15" s="7" t="s">
        <v>21</v>
      </c>
      <c r="E15" s="10">
        <f>BPU!F15</f>
        <v>0</v>
      </c>
      <c r="F15" s="7">
        <v>1</v>
      </c>
      <c r="G15" s="10">
        <f t="shared" si="0"/>
        <v>0</v>
      </c>
    </row>
    <row r="16" spans="1:15">
      <c r="A16" s="7"/>
      <c r="B16" s="7" t="s">
        <v>31</v>
      </c>
      <c r="C16" s="7" t="s">
        <v>68</v>
      </c>
      <c r="D16" s="7" t="s">
        <v>21</v>
      </c>
      <c r="E16" s="10">
        <f>BPU!F16</f>
        <v>0</v>
      </c>
      <c r="F16" s="7">
        <v>3</v>
      </c>
      <c r="G16" s="10">
        <f t="shared" si="0"/>
        <v>0</v>
      </c>
    </row>
    <row r="17" spans="1:7">
      <c r="A17" s="7"/>
      <c r="B17" s="7" t="s">
        <v>32</v>
      </c>
      <c r="C17" s="7" t="s">
        <v>69</v>
      </c>
      <c r="D17" s="7" t="s">
        <v>21</v>
      </c>
      <c r="E17" s="10">
        <f>BPU!F17</f>
        <v>0</v>
      </c>
      <c r="F17" s="7">
        <v>0</v>
      </c>
      <c r="G17" s="10">
        <f t="shared" si="0"/>
        <v>0</v>
      </c>
    </row>
    <row r="18" spans="1:7">
      <c r="A18" s="7"/>
      <c r="B18" s="13" t="s">
        <v>35</v>
      </c>
      <c r="C18" s="13"/>
      <c r="D18" s="14"/>
      <c r="E18" s="15"/>
      <c r="F18" s="14"/>
      <c r="G18" s="15"/>
    </row>
    <row r="19" spans="1:7">
      <c r="A19" s="7"/>
      <c r="B19" s="7" t="s">
        <v>34</v>
      </c>
      <c r="C19" s="7" t="s">
        <v>41</v>
      </c>
      <c r="D19" s="7" t="s">
        <v>22</v>
      </c>
      <c r="E19" s="10">
        <f>BPU!F19</f>
        <v>0</v>
      </c>
      <c r="F19" s="19">
        <v>10</v>
      </c>
      <c r="G19" s="10">
        <f t="shared" ref="G19:G23" si="1">E19*F19</f>
        <v>0</v>
      </c>
    </row>
    <row r="20" spans="1:7">
      <c r="A20" s="7"/>
      <c r="B20" s="7" t="s">
        <v>36</v>
      </c>
      <c r="C20" s="7" t="s">
        <v>42</v>
      </c>
      <c r="D20" s="7" t="s">
        <v>22</v>
      </c>
      <c r="E20" s="10">
        <f>BPU!F20</f>
        <v>0</v>
      </c>
      <c r="F20" s="19">
        <v>260</v>
      </c>
      <c r="G20" s="10">
        <f t="shared" si="1"/>
        <v>0</v>
      </c>
    </row>
    <row r="21" spans="1:7">
      <c r="A21" s="7"/>
      <c r="B21" s="7" t="s">
        <v>37</v>
      </c>
      <c r="C21" s="7" t="s">
        <v>43</v>
      </c>
      <c r="D21" s="7" t="s">
        <v>22</v>
      </c>
      <c r="E21" s="10">
        <f>BPU!F21</f>
        <v>0</v>
      </c>
      <c r="F21" s="19">
        <v>620</v>
      </c>
      <c r="G21" s="10">
        <f t="shared" si="1"/>
        <v>0</v>
      </c>
    </row>
    <row r="22" spans="1:7">
      <c r="A22" s="7"/>
      <c r="B22" s="7" t="s">
        <v>38</v>
      </c>
      <c r="C22" s="7" t="s">
        <v>44</v>
      </c>
      <c r="D22" s="7" t="s">
        <v>22</v>
      </c>
      <c r="E22" s="10">
        <f>BPU!F22</f>
        <v>0</v>
      </c>
      <c r="F22" s="19">
        <v>380</v>
      </c>
      <c r="G22" s="10">
        <f t="shared" si="1"/>
        <v>0</v>
      </c>
    </row>
    <row r="23" spans="1:7">
      <c r="A23" s="7"/>
      <c r="B23" s="7" t="s">
        <v>39</v>
      </c>
      <c r="C23" s="7" t="s">
        <v>45</v>
      </c>
      <c r="D23" s="7" t="s">
        <v>22</v>
      </c>
      <c r="E23" s="10">
        <f>BPU!F23</f>
        <v>0</v>
      </c>
      <c r="F23" s="19">
        <v>500</v>
      </c>
      <c r="G23" s="10">
        <f t="shared" si="1"/>
        <v>0</v>
      </c>
    </row>
    <row r="24" spans="1:7">
      <c r="A24" s="7"/>
      <c r="B24" s="13" t="s">
        <v>40</v>
      </c>
      <c r="C24" s="13"/>
      <c r="D24" s="14"/>
      <c r="E24" s="15"/>
      <c r="F24" s="14"/>
      <c r="G24" s="15"/>
    </row>
    <row r="25" spans="1:7">
      <c r="A25" s="7"/>
      <c r="B25" s="7" t="s">
        <v>47</v>
      </c>
      <c r="C25" s="7" t="s">
        <v>46</v>
      </c>
      <c r="D25" s="7" t="s">
        <v>22</v>
      </c>
      <c r="E25" s="10">
        <f>BPU!F25</f>
        <v>0</v>
      </c>
      <c r="F25" s="19">
        <v>50</v>
      </c>
      <c r="G25" s="10">
        <f t="shared" ref="G25:G28" si="2">E25*F25</f>
        <v>0</v>
      </c>
    </row>
    <row r="26" spans="1:7">
      <c r="A26" s="7"/>
      <c r="B26" s="7" t="s">
        <v>48</v>
      </c>
      <c r="C26" s="7" t="s">
        <v>65</v>
      </c>
      <c r="D26" s="7" t="s">
        <v>22</v>
      </c>
      <c r="E26" s="10">
        <f>BPU!F26</f>
        <v>0</v>
      </c>
      <c r="F26" s="19">
        <v>4900</v>
      </c>
      <c r="G26" s="10">
        <f t="shared" si="2"/>
        <v>0</v>
      </c>
    </row>
    <row r="27" spans="1:7">
      <c r="A27" s="7"/>
      <c r="B27" s="7" t="s">
        <v>49</v>
      </c>
      <c r="C27" s="7" t="s">
        <v>70</v>
      </c>
      <c r="D27" s="7" t="s">
        <v>22</v>
      </c>
      <c r="E27" s="10">
        <f>BPU!F27</f>
        <v>0</v>
      </c>
      <c r="F27" s="19">
        <v>9500</v>
      </c>
      <c r="G27" s="10">
        <f t="shared" si="2"/>
        <v>0</v>
      </c>
    </row>
    <row r="28" spans="1:7">
      <c r="A28" s="7"/>
      <c r="B28" s="7" t="s">
        <v>50</v>
      </c>
      <c r="C28" s="7" t="s">
        <v>71</v>
      </c>
      <c r="D28" s="7" t="s">
        <v>22</v>
      </c>
      <c r="E28" s="10">
        <f>BPU!F28</f>
        <v>0</v>
      </c>
      <c r="F28" s="19">
        <v>6600</v>
      </c>
      <c r="G28" s="10">
        <f t="shared" si="2"/>
        <v>0</v>
      </c>
    </row>
    <row r="29" spans="1:7">
      <c r="A29" s="7"/>
      <c r="B29" s="13" t="s">
        <v>51</v>
      </c>
      <c r="C29" s="13"/>
      <c r="D29" s="14"/>
      <c r="E29" s="15"/>
      <c r="F29" s="14"/>
      <c r="G29" s="15"/>
    </row>
    <row r="30" spans="1:7">
      <c r="A30" s="7"/>
      <c r="B30" s="7" t="s">
        <v>53</v>
      </c>
      <c r="C30" s="7" t="s">
        <v>61</v>
      </c>
      <c r="D30" s="7" t="s">
        <v>22</v>
      </c>
      <c r="E30" s="10">
        <f>BPU!F30</f>
        <v>0</v>
      </c>
      <c r="F30" s="19">
        <v>1000</v>
      </c>
      <c r="G30" s="10">
        <f t="shared" ref="G30:G34" si="3">E30*F30</f>
        <v>0</v>
      </c>
    </row>
    <row r="31" spans="1:7">
      <c r="A31" s="7"/>
      <c r="B31" s="7" t="s">
        <v>54</v>
      </c>
      <c r="C31" s="7" t="s">
        <v>62</v>
      </c>
      <c r="D31" s="7" t="s">
        <v>22</v>
      </c>
      <c r="E31" s="10">
        <f>BPU!F31</f>
        <v>0</v>
      </c>
      <c r="F31" s="19">
        <v>77100</v>
      </c>
      <c r="G31" s="10">
        <f t="shared" si="3"/>
        <v>0</v>
      </c>
    </row>
    <row r="32" spans="1:7">
      <c r="A32" s="7"/>
      <c r="B32" s="7" t="s">
        <v>55</v>
      </c>
      <c r="C32" s="7" t="s">
        <v>63</v>
      </c>
      <c r="D32" s="7" t="s">
        <v>22</v>
      </c>
      <c r="E32" s="10">
        <f>BPU!F32</f>
        <v>0</v>
      </c>
      <c r="F32" s="19">
        <v>65500</v>
      </c>
      <c r="G32" s="10">
        <f t="shared" si="3"/>
        <v>0</v>
      </c>
    </row>
    <row r="33" spans="1:7">
      <c r="A33" s="7"/>
      <c r="B33" s="7" t="s">
        <v>56</v>
      </c>
      <c r="C33" s="7" t="s">
        <v>52</v>
      </c>
      <c r="D33" s="7" t="s">
        <v>22</v>
      </c>
      <c r="E33" s="10">
        <f>BPU!F33</f>
        <v>0</v>
      </c>
      <c r="F33" s="19">
        <v>20000</v>
      </c>
      <c r="G33" s="10">
        <f t="shared" si="3"/>
        <v>0</v>
      </c>
    </row>
    <row r="34" spans="1:7">
      <c r="A34" s="7"/>
      <c r="B34" s="7" t="s">
        <v>57</v>
      </c>
      <c r="C34" s="7" t="s">
        <v>64</v>
      </c>
      <c r="D34" s="7" t="s">
        <v>22</v>
      </c>
      <c r="E34" s="10">
        <f>BPU!F34</f>
        <v>0</v>
      </c>
      <c r="F34" s="19">
        <v>25000</v>
      </c>
      <c r="G34" s="10">
        <f t="shared" si="3"/>
        <v>0</v>
      </c>
    </row>
    <row r="35" spans="1:7">
      <c r="A35" s="6"/>
      <c r="B35" s="6" t="s">
        <v>23</v>
      </c>
      <c r="C35" s="6"/>
      <c r="D35" s="6"/>
      <c r="E35" s="6"/>
      <c r="F35" s="6"/>
      <c r="G35" s="6"/>
    </row>
    <row r="36" spans="1:7">
      <c r="A36" s="7"/>
      <c r="B36" s="7" t="s">
        <v>58</v>
      </c>
      <c r="C36" s="7" t="s">
        <v>24</v>
      </c>
      <c r="D36" s="7" t="s">
        <v>22</v>
      </c>
      <c r="E36" s="10">
        <f>BPU!F36</f>
        <v>0</v>
      </c>
      <c r="F36" s="7">
        <v>10</v>
      </c>
      <c r="G36" s="10">
        <f>E36*F36</f>
        <v>0</v>
      </c>
    </row>
    <row r="37" spans="1:7">
      <c r="A37" s="7"/>
      <c r="B37" s="7" t="s">
        <v>59</v>
      </c>
      <c r="C37" s="7" t="s">
        <v>25</v>
      </c>
      <c r="D37" s="7" t="s">
        <v>22</v>
      </c>
      <c r="E37" s="10">
        <f>BPU!F37</f>
        <v>0</v>
      </c>
      <c r="F37" s="7">
        <v>10</v>
      </c>
      <c r="G37" s="10">
        <f t="shared" ref="G37:G38" si="4">E37*F37</f>
        <v>0</v>
      </c>
    </row>
    <row r="38" spans="1:7">
      <c r="A38" s="7"/>
      <c r="B38" s="7" t="s">
        <v>60</v>
      </c>
      <c r="C38" s="7" t="s">
        <v>26</v>
      </c>
      <c r="D38" s="7" t="s">
        <v>22</v>
      </c>
      <c r="E38" s="10">
        <f>BPU!F38</f>
        <v>0</v>
      </c>
      <c r="F38" s="7">
        <v>10</v>
      </c>
      <c r="G38" s="10">
        <f t="shared" si="4"/>
        <v>0</v>
      </c>
    </row>
    <row r="40" spans="1:7">
      <c r="E40" s="11"/>
      <c r="F40" s="17" t="s">
        <v>74</v>
      </c>
      <c r="G40" s="20">
        <f>SUM(G11:G38)</f>
        <v>0</v>
      </c>
    </row>
    <row r="41" spans="1:7">
      <c r="G41" s="12"/>
    </row>
  </sheetData>
  <mergeCells count="9">
    <mergeCell ref="G8:G9"/>
    <mergeCell ref="A1:G1"/>
    <mergeCell ref="A2:G2"/>
    <mergeCell ref="A4:G4"/>
    <mergeCell ref="B6:C6"/>
    <mergeCell ref="A8:A9"/>
    <mergeCell ref="B8:D8"/>
    <mergeCell ref="E8:E9"/>
    <mergeCell ref="F8:F9"/>
  </mergeCells>
  <pageMargins left="0.39370078740157483" right="0.39370078740157483" top="0.47244094488188981" bottom="0.47244094488188981" header="0.11811023622047245" footer="0.11811023622047245"/>
  <pageSetup paperSize="9" scale="81" fitToHeight="0" orientation="landscape" r:id="rId1"/>
  <headerFooter>
    <oddFooter>&amp;L&amp;F-&amp;A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A propos</vt:lpstr>
      <vt:lpstr>BPU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Région Académique Ile de France</dc:creator>
  <cp:lastModifiedBy>Florence Pagnot</cp:lastModifiedBy>
  <cp:lastPrinted>2026-02-20T16:42:24Z</cp:lastPrinted>
  <dcterms:created xsi:type="dcterms:W3CDTF">2023-11-07T17:16:00Z</dcterms:created>
  <dcterms:modified xsi:type="dcterms:W3CDTF">2026-02-27T12:51:34Z</dcterms:modified>
</cp:coreProperties>
</file>